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'Sheet1'!$A$1:$C$32</definedName>
  </definedNames>
  <calcPr fullCalcOnLoad="1"/>
</workbook>
</file>

<file path=xl/sharedStrings.xml><?xml version="1.0" encoding="utf-8"?>
<sst xmlns="http://schemas.openxmlformats.org/spreadsheetml/2006/main" count="55" uniqueCount="43">
  <si>
    <t>Forward speed</t>
  </si>
  <si>
    <t>Working width</t>
  </si>
  <si>
    <t>Application rate</t>
  </si>
  <si>
    <t>Cal factor</t>
  </si>
  <si>
    <t>Km/h</t>
  </si>
  <si>
    <t>Kg/Ha</t>
  </si>
  <si>
    <t>Seeds/M²</t>
  </si>
  <si>
    <t>Kg/Rev</t>
  </si>
  <si>
    <t>T.G.W.</t>
  </si>
  <si>
    <t>Pulses/Metering rev</t>
  </si>
  <si>
    <t>M/sec</t>
  </si>
  <si>
    <t>Distance per hectare</t>
  </si>
  <si>
    <t>M/Ha</t>
  </si>
  <si>
    <t>Time per hectare</t>
  </si>
  <si>
    <t>Secs/Ha</t>
  </si>
  <si>
    <t>Min/Ha</t>
  </si>
  <si>
    <t>Metering revs per hectare</t>
  </si>
  <si>
    <t>Hz</t>
  </si>
  <si>
    <t>Revs/Ha</t>
  </si>
  <si>
    <t>Metering shaft speed</t>
  </si>
  <si>
    <t>RPM</t>
  </si>
  <si>
    <t>Metering motor frequency</t>
  </si>
  <si>
    <t>Kg/Ha from Seeds/M²</t>
  </si>
  <si>
    <t>Seeds/M² from Kg/Ha</t>
  </si>
  <si>
    <t>Enter values in the yellow boxes</t>
  </si>
  <si>
    <t>Metres</t>
  </si>
  <si>
    <t>Grammes/1000 seeds</t>
  </si>
  <si>
    <t>Check system against values shown in green boxes</t>
  </si>
  <si>
    <t>Based on Seed/M² programmed</t>
  </si>
  <si>
    <t>Based on Kg/Ha programmed</t>
  </si>
  <si>
    <t>Calculated values:</t>
  </si>
  <si>
    <t>Applicator Calculations</t>
  </si>
  <si>
    <t>Maximum rate @ forward speed</t>
  </si>
  <si>
    <r>
      <t xml:space="preserve">This is the </t>
    </r>
    <r>
      <rPr>
        <u val="single"/>
        <sz val="8"/>
        <rFont val="Verdana"/>
        <family val="2"/>
      </rPr>
      <t>maximum application rate</t>
    </r>
    <r>
      <rPr>
        <sz val="8"/>
        <rFont val="Verdana"/>
        <family val="2"/>
      </rPr>
      <t xml:space="preserve"> based upon the maximum motor speed at the target forward speed</t>
    </r>
  </si>
  <si>
    <t>Maximum speed @ rate</t>
  </si>
  <si>
    <t>Km/H</t>
  </si>
  <si>
    <r>
      <t xml:space="preserve">This is the </t>
    </r>
    <r>
      <rPr>
        <u val="single"/>
        <sz val="8"/>
        <rFont val="Verdana"/>
        <family val="2"/>
      </rPr>
      <t>maximum forward speed</t>
    </r>
    <r>
      <rPr>
        <sz val="8"/>
        <rFont val="Verdana"/>
        <family val="2"/>
      </rPr>
      <t xml:space="preserve"> based upon the maximum motor speed at the target application rate</t>
    </r>
  </si>
  <si>
    <t>Minimum rate @ forward speed</t>
  </si>
  <si>
    <r>
      <t xml:space="preserve">This is the </t>
    </r>
    <r>
      <rPr>
        <u val="single"/>
        <sz val="8"/>
        <rFont val="Verdana"/>
        <family val="2"/>
      </rPr>
      <t>minimum application rate</t>
    </r>
    <r>
      <rPr>
        <sz val="8"/>
        <rFont val="Verdana"/>
        <family val="2"/>
      </rPr>
      <t xml:space="preserve"> based upon the minimum metering speed at the target forward speed</t>
    </r>
  </si>
  <si>
    <t>Minimum speed @ rate</t>
  </si>
  <si>
    <r>
      <t xml:space="preserve">This is the </t>
    </r>
    <r>
      <rPr>
        <u val="single"/>
        <sz val="8"/>
        <rFont val="Verdana"/>
        <family val="2"/>
      </rPr>
      <t>minimum forward speed</t>
    </r>
    <r>
      <rPr>
        <sz val="8"/>
        <rFont val="Verdana"/>
        <family val="2"/>
      </rPr>
      <t xml:space="preserve"> based upon the minimum motor speed at the target application rate</t>
    </r>
  </si>
  <si>
    <t>Optimum cal factor</t>
  </si>
  <si>
    <t>This is the calculated cal factor that will have the motor run at 75% of maximum for the rate and speed required</t>
  </si>
</sst>
</file>

<file path=xl/styles.xml><?xml version="1.0" encoding="utf-8"?>
<styleSheet xmlns="http://schemas.openxmlformats.org/spreadsheetml/2006/main">
  <numFmts count="17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2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color indexed="10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22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22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2" fontId="1" fillId="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72" fontId="1" fillId="4" borderId="10" xfId="0" applyNumberFormat="1" applyFont="1" applyFill="1" applyBorder="1" applyAlignment="1">
      <alignment vertical="center"/>
    </xf>
    <xf numFmtId="2" fontId="1" fillId="24" borderId="10" xfId="0" applyNumberFormat="1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7.28125" style="1" customWidth="1"/>
    <col min="2" max="2" width="9.7109375" style="3" bestFit="1" customWidth="1"/>
    <col min="3" max="3" width="22.8515625" style="1" customWidth="1"/>
    <col min="4" max="4" width="59.421875" style="1" customWidth="1"/>
    <col min="5" max="16384" width="9.140625" style="1" customWidth="1"/>
  </cols>
  <sheetData>
    <row r="1" spans="1:3" ht="12.75">
      <c r="A1" s="25" t="s">
        <v>31</v>
      </c>
      <c r="B1" s="25"/>
      <c r="C1" s="25"/>
    </row>
    <row r="2" spans="1:3" ht="12.75">
      <c r="A2" s="2"/>
      <c r="B2" s="2"/>
      <c r="C2" s="2"/>
    </row>
    <row r="3" ht="12.75">
      <c r="A3" s="1" t="s">
        <v>24</v>
      </c>
    </row>
    <row r="4" ht="12.75">
      <c r="A4" s="1" t="s">
        <v>27</v>
      </c>
    </row>
    <row r="6" spans="1:3" ht="12.75">
      <c r="A6" s="4" t="s">
        <v>0</v>
      </c>
      <c r="B6" s="5">
        <v>10</v>
      </c>
      <c r="C6" s="4" t="s">
        <v>4</v>
      </c>
    </row>
    <row r="7" spans="1:3" ht="12.75">
      <c r="A7" s="4" t="s">
        <v>1</v>
      </c>
      <c r="B7" s="5">
        <v>4</v>
      </c>
      <c r="C7" s="4" t="s">
        <v>25</v>
      </c>
    </row>
    <row r="8" spans="1:3" ht="12.75">
      <c r="A8" s="26" t="s">
        <v>2</v>
      </c>
      <c r="B8" s="5">
        <v>5</v>
      </c>
      <c r="C8" s="4" t="s">
        <v>5</v>
      </c>
    </row>
    <row r="9" spans="1:3" ht="12.75">
      <c r="A9" s="26"/>
      <c r="B9" s="20">
        <v>0</v>
      </c>
      <c r="C9" s="6" t="s">
        <v>6</v>
      </c>
    </row>
    <row r="10" spans="1:3" ht="12.75">
      <c r="A10" s="4" t="s">
        <v>3</v>
      </c>
      <c r="B10" s="11">
        <v>0.01</v>
      </c>
      <c r="C10" s="4" t="s">
        <v>7</v>
      </c>
    </row>
    <row r="11" spans="1:3" ht="12.75">
      <c r="A11" s="4" t="s">
        <v>8</v>
      </c>
      <c r="B11" s="20">
        <v>45</v>
      </c>
      <c r="C11" s="4" t="s">
        <v>26</v>
      </c>
    </row>
    <row r="12" spans="1:3" ht="12.75">
      <c r="A12" s="4" t="s">
        <v>9</v>
      </c>
      <c r="B12" s="20">
        <v>600</v>
      </c>
      <c r="C12" s="4"/>
    </row>
    <row r="14" ht="12.75">
      <c r="A14" s="1" t="s">
        <v>30</v>
      </c>
    </row>
    <row r="16" spans="1:3" ht="12.75">
      <c r="A16" s="26" t="s">
        <v>2</v>
      </c>
      <c r="B16" s="20">
        <f>(((B9*10000)/1000)*B11)/1000</f>
        <v>0</v>
      </c>
      <c r="C16" s="4" t="s">
        <v>22</v>
      </c>
    </row>
    <row r="17" spans="1:3" ht="12.75">
      <c r="A17" s="26"/>
      <c r="B17" s="20">
        <f>(((B8*1000)/B11)*1000)/10000</f>
        <v>11.11111111111111</v>
      </c>
      <c r="C17" s="4" t="s">
        <v>23</v>
      </c>
    </row>
    <row r="18" ht="12.75">
      <c r="B18" s="21"/>
    </row>
    <row r="19" spans="1:3" ht="12.75">
      <c r="A19" s="4" t="s">
        <v>0</v>
      </c>
      <c r="B19" s="20">
        <f>(B6*1000)/3600</f>
        <v>2.7777777777777777</v>
      </c>
      <c r="C19" s="4" t="s">
        <v>10</v>
      </c>
    </row>
    <row r="20" spans="1:3" ht="12.75">
      <c r="A20" s="4" t="s">
        <v>11</v>
      </c>
      <c r="B20" s="20">
        <f>(10000/B7)</f>
        <v>2500</v>
      </c>
      <c r="C20" s="4" t="s">
        <v>12</v>
      </c>
    </row>
    <row r="21" spans="1:3" ht="12.75">
      <c r="A21" s="27" t="s">
        <v>13</v>
      </c>
      <c r="B21" s="20">
        <f>B20/B19</f>
        <v>900</v>
      </c>
      <c r="C21" s="4" t="s">
        <v>14</v>
      </c>
    </row>
    <row r="22" spans="1:3" ht="12.75">
      <c r="A22" s="28"/>
      <c r="B22" s="20">
        <f>B21/60</f>
        <v>15</v>
      </c>
      <c r="C22" s="4" t="s">
        <v>15</v>
      </c>
    </row>
    <row r="23" spans="1:3" ht="12.75">
      <c r="A23" s="8"/>
      <c r="B23" s="9"/>
      <c r="C23" s="10"/>
    </row>
    <row r="24" spans="1:3" ht="12.75">
      <c r="A24" s="22" t="s">
        <v>29</v>
      </c>
      <c r="B24" s="23"/>
      <c r="C24" s="24"/>
    </row>
    <row r="25" spans="1:3" ht="12.75">
      <c r="A25" s="4" t="s">
        <v>16</v>
      </c>
      <c r="B25" s="7">
        <f>B8/B10</f>
        <v>500</v>
      </c>
      <c r="C25" s="4" t="s">
        <v>18</v>
      </c>
    </row>
    <row r="26" spans="1:3" ht="12.75">
      <c r="A26" s="4" t="s">
        <v>19</v>
      </c>
      <c r="B26" s="7">
        <f>B25/B22</f>
        <v>33.333333333333336</v>
      </c>
      <c r="C26" s="4" t="s">
        <v>20</v>
      </c>
    </row>
    <row r="27" spans="1:3" ht="12.75">
      <c r="A27" s="4" t="s">
        <v>21</v>
      </c>
      <c r="B27" s="7">
        <f>(B26*B12)/60</f>
        <v>333.3333333333333</v>
      </c>
      <c r="C27" s="4" t="s">
        <v>17</v>
      </c>
    </row>
    <row r="29" spans="1:3" ht="12.75">
      <c r="A29" s="22" t="s">
        <v>28</v>
      </c>
      <c r="B29" s="23"/>
      <c r="C29" s="24"/>
    </row>
    <row r="30" spans="1:3" ht="12.75">
      <c r="A30" s="4" t="s">
        <v>16</v>
      </c>
      <c r="B30" s="20">
        <f>B16/B10</f>
        <v>0</v>
      </c>
      <c r="C30" s="4" t="s">
        <v>18</v>
      </c>
    </row>
    <row r="31" spans="1:3" ht="12.75">
      <c r="A31" s="4" t="s">
        <v>19</v>
      </c>
      <c r="B31" s="20">
        <f>B30/B22</f>
        <v>0</v>
      </c>
      <c r="C31" s="4" t="s">
        <v>20</v>
      </c>
    </row>
    <row r="32" spans="1:3" ht="12.75">
      <c r="A32" s="4" t="s">
        <v>21</v>
      </c>
      <c r="B32" s="20">
        <f>(B31*B12)/60</f>
        <v>0</v>
      </c>
      <c r="C32" s="4" t="s">
        <v>17</v>
      </c>
    </row>
    <row r="34" spans="1:4" ht="21.75" customHeight="1">
      <c r="A34" s="12" t="s">
        <v>32</v>
      </c>
      <c r="B34" s="13">
        <f>($B$22*(2800/50))*$B$10</f>
        <v>8.4</v>
      </c>
      <c r="C34" s="12" t="s">
        <v>5</v>
      </c>
      <c r="D34" s="14" t="s">
        <v>33</v>
      </c>
    </row>
    <row r="35" spans="1:4" ht="21" customHeight="1">
      <c r="A35" s="12" t="s">
        <v>34</v>
      </c>
      <c r="B35" s="13">
        <f>((($B$20/(($B$8/$B$10)/(2800/50)))/60)/1000)*3600</f>
        <v>16.8</v>
      </c>
      <c r="C35" s="12" t="s">
        <v>35</v>
      </c>
      <c r="D35" s="14" t="s">
        <v>36</v>
      </c>
    </row>
    <row r="36" spans="1:4" ht="12.75">
      <c r="A36" s="8"/>
      <c r="B36" s="15"/>
      <c r="C36" s="8"/>
      <c r="D36" s="16"/>
    </row>
    <row r="37" spans="1:4" ht="19.5" customHeight="1">
      <c r="A37" s="12" t="s">
        <v>37</v>
      </c>
      <c r="B37" s="13">
        <f>($B$22*3.5)*$B$10</f>
        <v>0.525</v>
      </c>
      <c r="C37" s="12" t="s">
        <v>5</v>
      </c>
      <c r="D37" s="14" t="s">
        <v>38</v>
      </c>
    </row>
    <row r="38" spans="1:4" ht="18" customHeight="1">
      <c r="A38" s="12" t="s">
        <v>39</v>
      </c>
      <c r="B38" s="13">
        <f>((($B$20/(($B$8/$B$10)/3.5))/60)/1000)*3600</f>
        <v>1.05</v>
      </c>
      <c r="C38" s="12" t="s">
        <v>35</v>
      </c>
      <c r="D38" s="14" t="s">
        <v>40</v>
      </c>
    </row>
    <row r="39" spans="1:4" ht="12.75">
      <c r="A39" s="17"/>
      <c r="B39" s="18"/>
      <c r="C39" s="17"/>
      <c r="D39" s="16"/>
    </row>
    <row r="40" spans="1:4" ht="21" customHeight="1">
      <c r="A40" s="12" t="s">
        <v>41</v>
      </c>
      <c r="B40" s="19">
        <f>(($B$8/$B$22)/((2800/50)*0.75))</f>
        <v>0.007936507936507936</v>
      </c>
      <c r="C40" s="12" t="s">
        <v>7</v>
      </c>
      <c r="D40" s="14" t="s">
        <v>42</v>
      </c>
    </row>
  </sheetData>
  <sheetProtection/>
  <mergeCells count="6">
    <mergeCell ref="A24:C24"/>
    <mergeCell ref="A29:C29"/>
    <mergeCell ref="A1:C1"/>
    <mergeCell ref="A8:A9"/>
    <mergeCell ref="A21:A22"/>
    <mergeCell ref="A16:A1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</dc:creator>
  <cp:keywords/>
  <dc:description/>
  <cp:lastModifiedBy>Ejer</cp:lastModifiedBy>
  <cp:lastPrinted>2007-01-30T09:25:20Z</cp:lastPrinted>
  <dcterms:created xsi:type="dcterms:W3CDTF">2006-12-12T09:01:59Z</dcterms:created>
  <dcterms:modified xsi:type="dcterms:W3CDTF">2016-08-22T14:57:29Z</dcterms:modified>
  <cp:category/>
  <cp:version/>
  <cp:contentType/>
  <cp:contentStatus/>
</cp:coreProperties>
</file>